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ys\Downloads\"/>
    </mc:Choice>
  </mc:AlternateContent>
  <xr:revisionPtr revIDLastSave="0" documentId="13_ncr:1_{D7FFC641-9126-4140-83E5-E39280FE7B60}" xr6:coauthVersionLast="47" xr6:coauthVersionMax="47" xr10:uidLastSave="{00000000-0000-0000-0000-000000000000}"/>
  <bookViews>
    <workbookView xWindow="-120" yWindow="-120" windowWidth="27765" windowHeight="16440" xr2:uid="{E9943172-2D38-469D-AD4D-4DCAF1EA9BAA}"/>
  </bookViews>
  <sheets>
    <sheet name="Scores" sheetId="1" r:id="rId1"/>
  </sheets>
  <definedNames>
    <definedName name="_xlnm._FilterDatabase" localSheetId="0" hidden="1">Scores!$A$1:$AE$38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7" i="1" l="1"/>
  <c r="AB12" i="1"/>
  <c r="AB11" i="1"/>
  <c r="AC37" i="1" l="1"/>
  <c r="AB36" i="1" l="1"/>
  <c r="AB26" i="1" l="1"/>
  <c r="AB19" i="1"/>
  <c r="AB25" i="1"/>
  <c r="AB22" i="1"/>
  <c r="AB31" i="1"/>
  <c r="AB13" i="1"/>
  <c r="AB24" i="1"/>
  <c r="AB34" i="1"/>
  <c r="AB14" i="1" l="1"/>
  <c r="AB27" i="1"/>
  <c r="AB15" i="1"/>
  <c r="AB35" i="1"/>
  <c r="AB29" i="1"/>
  <c r="AB32" i="1"/>
  <c r="AB18" i="1"/>
  <c r="AB23" i="1"/>
  <c r="AB16" i="1"/>
  <c r="AB33" i="1"/>
  <c r="AB21" i="1"/>
  <c r="AB30" i="1"/>
  <c r="AB20" i="1"/>
  <c r="AB17" i="1"/>
  <c r="AB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Sarria, Manuel (HT)</author>
  </authors>
  <commentList>
    <comment ref="G1" authorId="0" shapeId="0" xr:uid="{B427327C-1887-4102-8555-B457FF65C869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22c</t>
        </r>
      </text>
    </comment>
    <comment ref="I1" authorId="0" shapeId="0" xr:uid="{4BDBF337-78A8-47F8-8502-F589C168938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23c</t>
        </r>
      </text>
    </comment>
    <comment ref="K1" authorId="0" shapeId="0" xr:uid="{93B659AC-B86F-4FE1-965C-7971DD217FCB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19a</t>
        </r>
      </text>
    </comment>
    <comment ref="O1" authorId="0" shapeId="0" xr:uid="{56251926-0FCF-4D77-ADC2-166A02E30FBA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15</t>
        </r>
      </text>
    </comment>
    <comment ref="N2" authorId="0" shapeId="0" xr:uid="{B67BD78F-E1E7-45AD-9646-F926E132A74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34% SyS PM -         2023 NOFO req 33% points use objective criteria &amp; 20% used SyS PM</t>
        </r>
      </text>
    </comment>
    <comment ref="J30" authorId="1" shapeId="0" xr:uid="{5FEB252C-1400-463B-98B7-AC2BFA7DA1F8}">
      <text>
        <r>
          <rPr>
            <b/>
            <sz val="9"/>
            <color indexed="81"/>
            <rFont val="Tahoma"/>
            <charset val="1"/>
          </rPr>
          <t>Sarria, Manuel (HT):</t>
        </r>
        <r>
          <rPr>
            <sz val="9"/>
            <color indexed="81"/>
            <rFont val="Tahoma"/>
            <charset val="1"/>
          </rPr>
          <t xml:space="preserve">
Counting all people, if only households then formula would change</t>
        </r>
      </text>
    </comment>
  </commentList>
</comments>
</file>

<file path=xl/sharedStrings.xml><?xml version="1.0" encoding="utf-8"?>
<sst xmlns="http://schemas.openxmlformats.org/spreadsheetml/2006/main" count="195" uniqueCount="122">
  <si>
    <t>Tier</t>
  </si>
  <si>
    <t>Rank</t>
  </si>
  <si>
    <t>Applicant</t>
  </si>
  <si>
    <t>Project Name</t>
  </si>
  <si>
    <t>Grant Number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</si>
  <si>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</si>
  <si>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Renewal Projects</t>
  </si>
  <si>
    <t xml:space="preserve">Carrfour </t>
  </si>
  <si>
    <t>Villa, Royalton, and Amistad Consolidation</t>
  </si>
  <si>
    <t xml:space="preserve">FL0362 </t>
  </si>
  <si>
    <t>PH</t>
  </si>
  <si>
    <t>NR</t>
  </si>
  <si>
    <t>Citrus</t>
  </si>
  <si>
    <t>Housing ACT Consolidation</t>
  </si>
  <si>
    <t xml:space="preserve">FL0195 </t>
  </si>
  <si>
    <t xml:space="preserve">FL0389 </t>
  </si>
  <si>
    <t>Bonita Cove</t>
  </si>
  <si>
    <t>FL0390</t>
  </si>
  <si>
    <t>Casa Matias</t>
  </si>
  <si>
    <t>City of Miami</t>
  </si>
  <si>
    <t>Miami Homeless Assistance Program CE Consolidation</t>
  </si>
  <si>
    <t>FL0211L4D002215</t>
  </si>
  <si>
    <t>SSO</t>
  </si>
  <si>
    <t>Miami Beach</t>
  </si>
  <si>
    <t>City of Miami Beach Outreach</t>
  </si>
  <si>
    <t>FL0177L4D002215</t>
  </si>
  <si>
    <t>Montega Revamped</t>
  </si>
  <si>
    <t>FL0981L4D002200</t>
  </si>
  <si>
    <t>Camillus</t>
  </si>
  <si>
    <t>DGCMHC</t>
  </si>
  <si>
    <t>Hope Gardens Consolidation</t>
  </si>
  <si>
    <t>FL0169L4D002215</t>
  </si>
  <si>
    <t>Northside Commons</t>
  </si>
  <si>
    <t>FL0918L4D002201</t>
  </si>
  <si>
    <t>CAHSD</t>
  </si>
  <si>
    <t>MDC Domestic Violence Rapid Re-Housing Project</t>
  </si>
  <si>
    <t>FL0919D4D002201</t>
  </si>
  <si>
    <t>VOA</t>
  </si>
  <si>
    <t>Hogar 2</t>
  </si>
  <si>
    <t>FL0191L4D002215</t>
  </si>
  <si>
    <t>Fellowship</t>
  </si>
  <si>
    <t>FL0178L4D002215</t>
  </si>
  <si>
    <t>Community Connections Program</t>
  </si>
  <si>
    <t>FL0839L4D002203</t>
  </si>
  <si>
    <t>Ethyl Elan Apartments Consolidation</t>
  </si>
  <si>
    <t>FL0182L4D002215</t>
  </si>
  <si>
    <t>Right Directions</t>
  </si>
  <si>
    <t>FL0222L4D002215</t>
  </si>
  <si>
    <t>Mother Seton PH</t>
  </si>
  <si>
    <t>FL0590L4D002207</t>
  </si>
  <si>
    <t>BWOM</t>
  </si>
  <si>
    <t>Better Way Apartments</t>
  </si>
  <si>
    <t>FL0170L4D002215</t>
  </si>
  <si>
    <t>Homestead Scattered Site</t>
  </si>
  <si>
    <t>FL0194L4D002215</t>
  </si>
  <si>
    <t>Better Way West Wing</t>
  </si>
  <si>
    <t>FL0313L4D002214</t>
  </si>
  <si>
    <t>Citrus Health Youth Housing Program</t>
  </si>
  <si>
    <t>FL0746L4D002204</t>
  </si>
  <si>
    <t>Joint TH &amp; PH-RRH</t>
  </si>
  <si>
    <t>Rivermont House</t>
  </si>
  <si>
    <t>FL0223L4D002215</t>
  </si>
  <si>
    <t>THOP Expansion</t>
  </si>
  <si>
    <t>FL0492L4D002209</t>
  </si>
  <si>
    <t>Shaman</t>
  </si>
  <si>
    <t>FL0227L4D002215</t>
  </si>
  <si>
    <t>Shepherd's Court Samaritan</t>
  </si>
  <si>
    <t>FL0343L4D002211</t>
  </si>
  <si>
    <t>FL0202L4D002215</t>
  </si>
  <si>
    <t>NHCMHC</t>
  </si>
  <si>
    <t>J. Moss Consolidation</t>
  </si>
  <si>
    <t>FL0312L4D002214</t>
  </si>
  <si>
    <t>Hogar I</t>
  </si>
  <si>
    <t>FL0192L4D002215</t>
  </si>
  <si>
    <t>Marie Toussaint</t>
  </si>
  <si>
    <t>FL0206L4D002215</t>
  </si>
  <si>
    <t>Mayfair</t>
  </si>
  <si>
    <t>FL0209L4D002215</t>
  </si>
  <si>
    <t>Verde Gardens</t>
  </si>
  <si>
    <t>FL0344L4D002211</t>
  </si>
  <si>
    <t>Partners for Homes</t>
  </si>
  <si>
    <t>FL0218L4D002215</t>
  </si>
  <si>
    <t>NR = Not Rated pursuant to the rating, ranking and reallocation policy</t>
  </si>
  <si>
    <t>CES referrals for RRH, PSH &amp; TH:RRH</t>
  </si>
  <si>
    <t>10 pts</t>
  </si>
  <si>
    <t>Board includes lived expertise</t>
  </si>
  <si>
    <t>Program has process for col-lecting feedback from lived expertise</t>
  </si>
  <si>
    <t>Program has reviewed P&amp;P with racial equity lens &amp; est. plan to increase equity</t>
  </si>
  <si>
    <t>Program has reviewed program outcome with a racial equity lens</t>
  </si>
  <si>
    <t>Program has identified changes needed to make project more equitable</t>
  </si>
  <si>
    <t>Program using HMIS to review data &amp; outcomesby race</t>
  </si>
  <si>
    <t>CoC Monitoring Score</t>
  </si>
  <si>
    <t>12 pts</t>
  </si>
  <si>
    <t>8 pts</t>
  </si>
  <si>
    <t>1 pt</t>
  </si>
  <si>
    <t>5 pts</t>
  </si>
  <si>
    <t>3 pts</t>
  </si>
  <si>
    <t xml:space="preserve">15 pts </t>
  </si>
  <si>
    <t>100 Point Scale + 5 Bonus Points possible</t>
  </si>
  <si>
    <t xml:space="preserve">5 pts </t>
  </si>
  <si>
    <t xml:space="preserve"> Program staff demo-graphics repre-sent pop demo-graphics</t>
  </si>
  <si>
    <r>
      <rPr>
        <b/>
        <sz val="11"/>
        <color rgb="FFFF0000"/>
        <rFont val="Calibri"/>
        <family val="2"/>
        <scheme val="minor"/>
      </rPr>
      <t>VII.</t>
    </r>
    <r>
      <rPr>
        <b/>
        <sz val="11"/>
        <rFont val="Calibri"/>
        <family val="2"/>
        <scheme val="minor"/>
      </rPr>
      <t xml:space="preserve"> Increase Earned income for Leavers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</si>
  <si>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VI. </t>
    </r>
    <r>
      <rPr>
        <b/>
        <sz val="11"/>
        <rFont val="Calibri"/>
        <family val="2"/>
        <scheme val="minor"/>
      </rPr>
      <t>Increase non-employ-ment income for Stayers &gt;/=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</si>
  <si>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V. </t>
    </r>
    <r>
      <rPr>
        <b/>
        <sz val="11"/>
        <rFont val="Calibri"/>
        <family val="2"/>
        <scheme val="minor"/>
      </rPr>
      <t>Increase Earned income for Stayers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</si>
  <si>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IV. </t>
    </r>
    <r>
      <rPr>
        <b/>
        <sz val="11"/>
        <rFont val="Calibri"/>
        <family val="2"/>
        <scheme val="minor"/>
      </rPr>
      <t>Returns to Home-lessness &lt;/=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</si>
  <si>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III.       </t>
    </r>
    <r>
      <rPr>
        <b/>
        <sz val="11"/>
        <rFont val="Calibri"/>
        <family val="2"/>
        <scheme val="minor"/>
      </rPr>
      <t>Exits to PH &amp; PH retention  &gt;/= 90% for RRH, PSH &amp; TH:RRH</t>
    </r>
  </si>
  <si>
    <r>
      <rPr>
        <b/>
        <sz val="11"/>
        <color rgb="FFFF0000"/>
        <rFont val="Calibri"/>
        <family val="2"/>
        <scheme val="minor"/>
      </rPr>
      <t xml:space="preserve">II.    </t>
    </r>
    <r>
      <rPr>
        <b/>
        <sz val="11"/>
        <rFont val="Calibri"/>
        <family val="2"/>
        <scheme val="minor"/>
      </rPr>
      <t>Length of Stay &lt;/= 180 days for TH:RRH</t>
    </r>
  </si>
  <si>
    <r>
      <rPr>
        <b/>
        <sz val="11"/>
        <color rgb="FFFF0000"/>
        <rFont val="Calibri"/>
        <family val="2"/>
        <scheme val="minor"/>
      </rPr>
      <t xml:space="preserve">I.  </t>
    </r>
    <r>
      <rPr>
        <b/>
        <sz val="11"/>
        <rFont val="Calibri"/>
        <family val="2"/>
        <scheme val="minor"/>
      </rPr>
      <t xml:space="preserve">    Move-in &lt;/= 30 days for RRH &amp; PSH</t>
    </r>
  </si>
  <si>
    <r>
      <rPr>
        <b/>
        <sz val="11"/>
        <color rgb="FFFF0000"/>
        <rFont val="Calibri"/>
        <family val="2"/>
        <scheme val="minor"/>
      </rPr>
      <t>VIII.</t>
    </r>
    <r>
      <rPr>
        <b/>
        <sz val="11"/>
        <rFont val="Calibri"/>
        <family val="2"/>
        <scheme val="minor"/>
      </rPr>
      <t xml:space="preserve"> Increase non-employ-ment income for Leavers &gt;/= 10% for RRH, PSH &amp; TH:RRH</t>
    </r>
  </si>
  <si>
    <t xml:space="preserve"> Housing First Low Barrier for RRH, PSH &amp; TH:RRH</t>
  </si>
  <si>
    <r>
      <rPr>
        <b/>
        <sz val="11"/>
        <color rgb="FFFF0000"/>
        <rFont val="Calibri"/>
        <family val="2"/>
        <scheme val="minor"/>
      </rPr>
      <t xml:space="preserve"> IX. </t>
    </r>
    <r>
      <rPr>
        <b/>
        <sz val="11"/>
        <rFont val="Calibri"/>
        <family val="2"/>
        <scheme val="minor"/>
      </rPr>
      <t xml:space="preserve">     High Needs Pop for RRH, PSH &amp; TH:RRH (Prior Living Sit.: Place Not Meant...)</t>
    </r>
  </si>
  <si>
    <t xml:space="preserve"> Existing projects spend all allocated funds for RRH, PSH &amp; TH:RRH</t>
  </si>
  <si>
    <t>FL0181</t>
  </si>
  <si>
    <t>FL0185</t>
  </si>
  <si>
    <t>Bonus: PSH programs with a Restrictive Convenant+DV Bonus</t>
  </si>
  <si>
    <t>Little Haiti, Little River and Coalition Consolidation</t>
  </si>
  <si>
    <t>Harding and Liberty Consolidation</t>
  </si>
  <si>
    <t>Del Prado and Karis Consolidation</t>
  </si>
  <si>
    <t>Coconut Grove Consolidation</t>
  </si>
  <si>
    <t>Camillus House PSH Reconciliation</t>
  </si>
  <si>
    <t>Rejected/ Reallocated Funds</t>
  </si>
  <si>
    <t>Accepted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</si>
</sst>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0" borderId="4" xfId="0" applyBorder="1"/>
    <xf numFmtId="1" fontId="1" fillId="0" borderId="6" xfId="0" applyNumberFormat="1" applyFont="1" applyBorder="1" applyAlignment="1">
      <alignment horizontal="center"/>
    </xf>
    <xf numFmtId="164" fontId="1" fillId="5" borderId="7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1" fillId="5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1" fontId="1" fillId="6" borderId="6" xfId="0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4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1" fillId="6" borderId="2" xfId="0" applyNumberFormat="1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>
      <alignment horizontal="center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1" fontId="1" fillId="4" borderId="2" xfId="0" applyNumberFormat="1" applyFont="1" applyFill="1" applyBorder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6" borderId="0" xfId="0" applyFont="1" applyFill="1"/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0" borderId="15" xfId="0" applyFont="1" applyBorder="1" applyAlignment="1">
      <alignment wrapText="1"/>
    </xf>
    <xf numFmtId="0" fontId="0" fillId="0" borderId="16" xfId="0" applyBorder="1" applyAlignment="1">
      <alignment vertical="center"/>
    </xf>
    <xf numFmtId="1" fontId="1" fillId="4" borderId="14" xfId="0" applyNumberFormat="1" applyFont="1" applyFill="1" applyBorder="1" applyAlignment="1"/>
    <xf numFmtId="0" fontId="0" fillId="0" borderId="13" xfId="0" applyBorder="1" applyAlignment="1"/>
    <xf numFmtId="0" fontId="0" fillId="0" borderId="2" xfId="0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2" fontId="4" fillId="4" borderId="2" xfId="0" applyNumberFormat="1" applyFont="1" applyFill="1" applyBorder="1" applyAlignment="1" applyProtection="1">
      <alignment vertical="center"/>
      <protection locked="0"/>
    </xf>
    <xf numFmtId="2" fontId="0" fillId="4" borderId="2" xfId="0" applyNumberFormat="1" applyFill="1" applyBorder="1" applyAlignment="1">
      <alignment vertical="center"/>
    </xf>
    <xf numFmtId="1" fontId="1" fillId="4" borderId="2" xfId="0" applyNumberFormat="1" applyFont="1" applyFill="1" applyBorder="1" applyAlignment="1"/>
    <xf numFmtId="164" fontId="1" fillId="5" borderId="7" xfId="0" applyNumberFormat="1" applyFont="1" applyFill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164" fontId="1" fillId="5" borderId="17" xfId="0" applyNumberFormat="1" applyFont="1" applyFill="1" applyBorder="1" applyAlignment="1">
      <alignment horizontal="center" vertical="center"/>
    </xf>
    <xf numFmtId="164" fontId="1" fillId="5" borderId="17" xfId="1" applyNumberFormat="1" applyFont="1" applyFill="1" applyBorder="1" applyAlignment="1">
      <alignment horizontal="center" vertical="center"/>
    </xf>
    <xf numFmtId="0" fontId="0" fillId="6" borderId="2" xfId="0" applyFill="1" applyBorder="1"/>
    <xf numFmtId="0" fontId="0" fillId="0" borderId="1" xfId="0" applyBorder="1" applyAlignment="1">
      <alignment vertical="center"/>
    </xf>
  </cellXfs>
  <cellStyles count="2">
    <cellStyle name="Currency" xfId="1" builtinId="4"/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65D1-FCC9-4F9D-BE0F-482909CAF9CD}">
  <sheetPr>
    <pageSetUpPr fitToPage="1"/>
  </sheetPr>
  <dimension ref="A1:AH40"/>
  <sheetViews>
    <sheetView tabSelected="1" workbookViewId="0">
      <pane xSplit="4" topLeftCell="R1" activePane="topRight" state="frozen"/>
      <selection pane="topRight" activeCell="D40" sqref="D40"/>
    </sheetView>
  </sheetViews>
  <sheetFormatPr defaultRowHeight="15" x14ac:dyDescent="0.25"/>
  <cols>
    <col min="1" max="1" width="6.140625" customWidth="1"/>
    <col min="2" max="2" width="5.7109375" customWidth="1"/>
    <col min="3" max="3" width="12.7109375" bestFit="1" customWidth="1"/>
    <col min="4" max="4" width="36" style="42" customWidth="1"/>
    <col min="5" max="5" width="16.28515625" customWidth="1"/>
    <col min="6" max="6" width="11.28515625" customWidth="1"/>
    <col min="7" max="23" width="9.140625" customWidth="1"/>
    <col min="24" max="24" width="9.5703125" customWidth="1"/>
    <col min="25" max="25" width="9.140625" customWidth="1"/>
    <col min="26" max="26" width="11" customWidth="1"/>
    <col min="27" max="27" width="10.5703125" style="17" customWidth="1"/>
    <col min="28" max="28" width="11" style="17" customWidth="1"/>
    <col min="29" max="30" width="11.140625" customWidth="1"/>
    <col min="31" max="31" width="28.42578125" style="42" customWidth="1"/>
    <col min="32" max="32" width="11.140625" bestFit="1" customWidth="1"/>
    <col min="33" max="33" width="10.140625" bestFit="1" customWidth="1"/>
    <col min="35" max="35" width="10.140625" bestFit="1" customWidth="1"/>
  </cols>
  <sheetData>
    <row r="1" spans="1:34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107</v>
      </c>
      <c r="H1" s="4" t="s">
        <v>106</v>
      </c>
      <c r="I1" s="2" t="s">
        <v>105</v>
      </c>
      <c r="J1" s="2" t="s">
        <v>104</v>
      </c>
      <c r="K1" s="2" t="s">
        <v>103</v>
      </c>
      <c r="L1" s="2" t="s">
        <v>102</v>
      </c>
      <c r="M1" s="2" t="s">
        <v>101</v>
      </c>
      <c r="N1" s="2" t="s">
        <v>108</v>
      </c>
      <c r="O1" s="2" t="s">
        <v>110</v>
      </c>
      <c r="P1" s="2" t="s">
        <v>109</v>
      </c>
      <c r="Q1" s="2" t="s">
        <v>111</v>
      </c>
      <c r="R1" s="2" t="s">
        <v>83</v>
      </c>
      <c r="S1" s="2" t="s">
        <v>100</v>
      </c>
      <c r="T1" s="2" t="s">
        <v>85</v>
      </c>
      <c r="U1" s="2" t="s">
        <v>86</v>
      </c>
      <c r="V1" s="5" t="s">
        <v>87</v>
      </c>
      <c r="W1" s="5" t="s">
        <v>88</v>
      </c>
      <c r="X1" s="2" t="s">
        <v>89</v>
      </c>
      <c r="Y1" s="5" t="s">
        <v>90</v>
      </c>
      <c r="Z1" s="2" t="s">
        <v>91</v>
      </c>
      <c r="AA1" s="2" t="s">
        <v>114</v>
      </c>
      <c r="AB1" s="2" t="s">
        <v>98</v>
      </c>
      <c r="AC1" s="2" t="s">
        <v>120</v>
      </c>
      <c r="AD1" s="33" t="s">
        <v>121</v>
      </c>
      <c r="AE1" s="54"/>
    </row>
    <row r="2" spans="1:34" ht="15" customHeight="1" x14ac:dyDescent="0.25">
      <c r="A2" s="6"/>
      <c r="B2" s="56" t="s">
        <v>6</v>
      </c>
      <c r="C2" s="57"/>
      <c r="D2" s="57"/>
      <c r="E2" s="57"/>
      <c r="F2" s="58"/>
      <c r="G2" s="20" t="s">
        <v>84</v>
      </c>
      <c r="H2" s="20" t="s">
        <v>84</v>
      </c>
      <c r="I2" s="20" t="s">
        <v>92</v>
      </c>
      <c r="J2" s="20" t="s">
        <v>93</v>
      </c>
      <c r="K2" s="20" t="s">
        <v>94</v>
      </c>
      <c r="L2" s="20" t="s">
        <v>94</v>
      </c>
      <c r="M2" s="20" t="s">
        <v>94</v>
      </c>
      <c r="N2" s="20" t="s">
        <v>94</v>
      </c>
      <c r="O2" s="20" t="s">
        <v>84</v>
      </c>
      <c r="P2" s="20" t="s">
        <v>84</v>
      </c>
      <c r="Q2" s="20" t="s">
        <v>95</v>
      </c>
      <c r="R2" s="20" t="s">
        <v>95</v>
      </c>
      <c r="S2" s="20" t="s">
        <v>96</v>
      </c>
      <c r="T2" s="20" t="s">
        <v>96</v>
      </c>
      <c r="U2" s="20" t="s">
        <v>96</v>
      </c>
      <c r="V2" s="20" t="s">
        <v>96</v>
      </c>
      <c r="W2" s="20" t="s">
        <v>96</v>
      </c>
      <c r="X2" s="20" t="s">
        <v>96</v>
      </c>
      <c r="Y2" s="20" t="s">
        <v>96</v>
      </c>
      <c r="Z2" s="20" t="s">
        <v>97</v>
      </c>
      <c r="AA2" s="20" t="s">
        <v>99</v>
      </c>
      <c r="AB2" s="19">
        <v>100</v>
      </c>
      <c r="AC2" s="7"/>
      <c r="AD2" s="7"/>
      <c r="AE2" s="43"/>
    </row>
    <row r="3" spans="1:34" x14ac:dyDescent="0.25">
      <c r="A3" s="60"/>
      <c r="B3" s="62"/>
      <c r="C3" s="63" t="s">
        <v>28</v>
      </c>
      <c r="D3" s="64" t="s">
        <v>119</v>
      </c>
      <c r="E3" s="63"/>
      <c r="F3" s="69" t="s">
        <v>10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  <c r="AA3" s="67"/>
      <c r="AB3" s="61"/>
      <c r="AC3" s="68"/>
      <c r="AD3" s="70">
        <v>5150672</v>
      </c>
      <c r="AE3" s="59"/>
      <c r="AF3" s="18"/>
      <c r="AH3" s="18"/>
    </row>
    <row r="4" spans="1:34" x14ac:dyDescent="0.25">
      <c r="A4" s="73"/>
      <c r="B4" s="8"/>
      <c r="C4" s="38" t="s">
        <v>7</v>
      </c>
      <c r="D4" s="50" t="s">
        <v>8</v>
      </c>
      <c r="E4" s="39" t="s">
        <v>9</v>
      </c>
      <c r="F4" s="40" t="s">
        <v>10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44"/>
      <c r="AB4" s="9" t="s">
        <v>11</v>
      </c>
      <c r="AC4" s="10"/>
      <c r="AD4" s="70">
        <v>3597301</v>
      </c>
    </row>
    <row r="5" spans="1:34" x14ac:dyDescent="0.25">
      <c r="A5" s="60"/>
      <c r="B5" s="8"/>
      <c r="C5" s="38" t="s">
        <v>12</v>
      </c>
      <c r="D5" s="51" t="s">
        <v>13</v>
      </c>
      <c r="E5" s="39" t="s">
        <v>14</v>
      </c>
      <c r="F5" s="40" t="s">
        <v>10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44"/>
      <c r="AB5" s="9" t="s">
        <v>11</v>
      </c>
      <c r="AC5" s="10"/>
      <c r="AD5" s="70">
        <v>7148915</v>
      </c>
    </row>
    <row r="6" spans="1:34" x14ac:dyDescent="0.25">
      <c r="A6" s="60"/>
      <c r="B6" s="8"/>
      <c r="C6" s="38" t="s">
        <v>7</v>
      </c>
      <c r="D6" s="51" t="s">
        <v>16</v>
      </c>
      <c r="E6" s="39" t="s">
        <v>15</v>
      </c>
      <c r="F6" s="40" t="s">
        <v>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44"/>
      <c r="AB6" s="9" t="s">
        <v>11</v>
      </c>
      <c r="AC6" s="10"/>
      <c r="AD6" s="70">
        <v>195719</v>
      </c>
    </row>
    <row r="7" spans="1:34" x14ac:dyDescent="0.25">
      <c r="A7" s="60"/>
      <c r="B7" s="8"/>
      <c r="C7" s="38" t="s">
        <v>7</v>
      </c>
      <c r="D7" s="51" t="s">
        <v>116</v>
      </c>
      <c r="E7" s="39" t="s">
        <v>113</v>
      </c>
      <c r="F7" s="40" t="s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44"/>
      <c r="AB7" s="9" t="s">
        <v>11</v>
      </c>
      <c r="AC7" s="10"/>
      <c r="AD7" s="70">
        <v>1296347</v>
      </c>
    </row>
    <row r="8" spans="1:34" x14ac:dyDescent="0.25">
      <c r="A8" s="60"/>
      <c r="B8" s="8"/>
      <c r="C8" s="38" t="s">
        <v>7</v>
      </c>
      <c r="D8" s="51" t="s">
        <v>117</v>
      </c>
      <c r="E8" s="39" t="s">
        <v>112</v>
      </c>
      <c r="F8" s="40" t="s">
        <v>10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44"/>
      <c r="AB8" s="9" t="s">
        <v>11</v>
      </c>
      <c r="AC8" s="10"/>
      <c r="AD8" s="70">
        <v>1156002</v>
      </c>
    </row>
    <row r="9" spans="1:34" x14ac:dyDescent="0.25">
      <c r="A9" s="60"/>
      <c r="B9" s="8"/>
      <c r="C9" s="11" t="s">
        <v>19</v>
      </c>
      <c r="D9" s="13" t="s">
        <v>20</v>
      </c>
      <c r="E9" s="12" t="s">
        <v>21</v>
      </c>
      <c r="F9" s="23" t="s">
        <v>22</v>
      </c>
      <c r="G9" s="26"/>
      <c r="H9" s="26"/>
      <c r="I9" s="26"/>
      <c r="J9" s="26"/>
      <c r="K9" s="26"/>
      <c r="L9" s="26"/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4"/>
      <c r="AB9" s="9" t="s">
        <v>11</v>
      </c>
      <c r="AC9" s="10"/>
      <c r="AD9" s="70">
        <v>741021</v>
      </c>
    </row>
    <row r="10" spans="1:34" x14ac:dyDescent="0.25">
      <c r="A10" s="60"/>
      <c r="B10" s="8"/>
      <c r="C10" s="11" t="s">
        <v>23</v>
      </c>
      <c r="D10" s="13" t="s">
        <v>24</v>
      </c>
      <c r="E10" s="12" t="s">
        <v>25</v>
      </c>
      <c r="F10" s="23" t="s">
        <v>22</v>
      </c>
      <c r="G10" s="26"/>
      <c r="H10" s="26"/>
      <c r="I10" s="26"/>
      <c r="J10" s="26"/>
      <c r="K10" s="26"/>
      <c r="L10" s="26"/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0"/>
      <c r="AA10" s="44"/>
      <c r="AB10" s="9" t="s">
        <v>11</v>
      </c>
      <c r="AC10" s="10"/>
      <c r="AD10" s="70">
        <v>69478</v>
      </c>
    </row>
    <row r="11" spans="1:34" x14ac:dyDescent="0.25">
      <c r="A11" s="60"/>
      <c r="B11" s="8"/>
      <c r="C11" s="38" t="s">
        <v>7</v>
      </c>
      <c r="D11" s="51" t="s">
        <v>18</v>
      </c>
      <c r="E11" s="39" t="s">
        <v>17</v>
      </c>
      <c r="F11" s="40" t="s">
        <v>10</v>
      </c>
      <c r="G11" s="72"/>
      <c r="H11" s="27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34"/>
      <c r="AB11" s="22">
        <f t="shared" ref="AB11" si="0">SUM(G11:AA11)</f>
        <v>0</v>
      </c>
      <c r="AC11" s="10"/>
      <c r="AD11" s="70">
        <v>1564582</v>
      </c>
      <c r="AE11" s="55"/>
    </row>
    <row r="12" spans="1:34" x14ac:dyDescent="0.25">
      <c r="A12" s="60"/>
      <c r="B12" s="8"/>
      <c r="C12" s="11" t="s">
        <v>12</v>
      </c>
      <c r="D12" s="13" t="s">
        <v>26</v>
      </c>
      <c r="E12" s="12" t="s">
        <v>27</v>
      </c>
      <c r="F12" s="23" t="s">
        <v>10</v>
      </c>
      <c r="G12" s="72"/>
      <c r="H12" s="27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34"/>
      <c r="AB12" s="22">
        <f t="shared" ref="AB12" si="1">SUM(G12:AA12)</f>
        <v>0</v>
      </c>
      <c r="AC12" s="10"/>
      <c r="AD12" s="70">
        <v>1762386</v>
      </c>
    </row>
    <row r="13" spans="1:34" x14ac:dyDescent="0.25">
      <c r="A13" s="60"/>
      <c r="B13" s="8"/>
      <c r="C13" s="11" t="s">
        <v>69</v>
      </c>
      <c r="D13" s="13" t="s">
        <v>70</v>
      </c>
      <c r="E13" s="12" t="s">
        <v>71</v>
      </c>
      <c r="F13" s="23" t="s">
        <v>10</v>
      </c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7"/>
      <c r="AA13" s="34"/>
      <c r="AB13" s="22">
        <f t="shared" ref="AB13:AB35" si="2">SUM(G13:AA13)</f>
        <v>0</v>
      </c>
      <c r="AC13" s="10"/>
      <c r="AD13" s="70">
        <v>2795964</v>
      </c>
    </row>
    <row r="14" spans="1:34" x14ac:dyDescent="0.25">
      <c r="A14" s="60"/>
      <c r="B14" s="8"/>
      <c r="C14" s="11" t="s">
        <v>37</v>
      </c>
      <c r="D14" s="13" t="s">
        <v>38</v>
      </c>
      <c r="E14" s="12" t="s">
        <v>39</v>
      </c>
      <c r="F14" s="23" t="s">
        <v>10</v>
      </c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7"/>
      <c r="AA14" s="34"/>
      <c r="AB14" s="22">
        <f t="shared" si="2"/>
        <v>0</v>
      </c>
      <c r="AC14" s="10"/>
      <c r="AD14" s="71">
        <v>1706962</v>
      </c>
    </row>
    <row r="15" spans="1:34" x14ac:dyDescent="0.25">
      <c r="A15" s="60"/>
      <c r="B15" s="8"/>
      <c r="C15" s="11" t="s">
        <v>40</v>
      </c>
      <c r="D15" s="13" t="s">
        <v>118</v>
      </c>
      <c r="E15" s="12" t="s">
        <v>41</v>
      </c>
      <c r="F15" s="23" t="s">
        <v>10</v>
      </c>
      <c r="G15" s="31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7"/>
      <c r="AA15" s="34">
        <v>5</v>
      </c>
      <c r="AB15" s="22">
        <f t="shared" si="2"/>
        <v>5</v>
      </c>
      <c r="AC15" s="10"/>
      <c r="AD15" s="70">
        <v>284710</v>
      </c>
    </row>
    <row r="16" spans="1:34" x14ac:dyDescent="0.25">
      <c r="A16" s="60"/>
      <c r="B16" s="8"/>
      <c r="C16" s="11" t="s">
        <v>40</v>
      </c>
      <c r="D16" s="13" t="s">
        <v>53</v>
      </c>
      <c r="E16" s="12" t="s">
        <v>54</v>
      </c>
      <c r="F16" s="23" t="s">
        <v>10</v>
      </c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7"/>
      <c r="AA16" s="34"/>
      <c r="AB16" s="22">
        <f t="shared" si="2"/>
        <v>0</v>
      </c>
      <c r="AC16" s="10"/>
      <c r="AD16" s="70">
        <v>289353</v>
      </c>
    </row>
    <row r="17" spans="1:30" x14ac:dyDescent="0.25">
      <c r="A17" s="60"/>
      <c r="B17" s="8"/>
      <c r="C17" s="11" t="s">
        <v>28</v>
      </c>
      <c r="D17" s="13" t="s">
        <v>66</v>
      </c>
      <c r="E17" s="12" t="s">
        <v>67</v>
      </c>
      <c r="F17" s="23" t="s">
        <v>10</v>
      </c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7"/>
      <c r="AA17" s="34"/>
      <c r="AB17" s="22">
        <f t="shared" si="2"/>
        <v>0</v>
      </c>
      <c r="AC17" s="10"/>
      <c r="AD17" s="70">
        <v>841899</v>
      </c>
    </row>
    <row r="18" spans="1:30" x14ac:dyDescent="0.25">
      <c r="A18" s="60"/>
      <c r="B18" s="8"/>
      <c r="C18" s="11" t="s">
        <v>28</v>
      </c>
      <c r="D18" s="13" t="s">
        <v>48</v>
      </c>
      <c r="E18" s="12" t="s">
        <v>49</v>
      </c>
      <c r="F18" s="23" t="s">
        <v>10</v>
      </c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7"/>
      <c r="AA18" s="34"/>
      <c r="AB18" s="22">
        <f t="shared" si="2"/>
        <v>0</v>
      </c>
      <c r="AC18" s="10"/>
      <c r="AD18" s="70">
        <v>780706</v>
      </c>
    </row>
    <row r="19" spans="1:30" x14ac:dyDescent="0.25">
      <c r="A19" s="60"/>
      <c r="B19" s="8"/>
      <c r="C19" s="11" t="s">
        <v>28</v>
      </c>
      <c r="D19" s="13" t="s">
        <v>78</v>
      </c>
      <c r="E19" s="12" t="s">
        <v>79</v>
      </c>
      <c r="F19" s="23" t="s">
        <v>10</v>
      </c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7"/>
      <c r="AA19" s="34">
        <v>5</v>
      </c>
      <c r="AB19" s="22">
        <f t="shared" si="2"/>
        <v>5</v>
      </c>
      <c r="AC19" s="10"/>
      <c r="AD19" s="70">
        <v>853653</v>
      </c>
    </row>
    <row r="20" spans="1:30" ht="15" customHeight="1" x14ac:dyDescent="0.25">
      <c r="A20" s="60"/>
      <c r="B20" s="8"/>
      <c r="C20" s="11" t="s">
        <v>12</v>
      </c>
      <c r="D20" s="13" t="s">
        <v>64</v>
      </c>
      <c r="E20" s="12" t="s">
        <v>65</v>
      </c>
      <c r="F20" s="23" t="s">
        <v>10</v>
      </c>
      <c r="G20" s="31"/>
      <c r="H20" s="3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7"/>
      <c r="AA20" s="34"/>
      <c r="AB20" s="22">
        <f t="shared" si="2"/>
        <v>0</v>
      </c>
      <c r="AC20" s="10"/>
      <c r="AD20" s="70">
        <v>700449</v>
      </c>
    </row>
    <row r="21" spans="1:30" x14ac:dyDescent="0.25">
      <c r="A21" s="60"/>
      <c r="B21" s="8"/>
      <c r="C21" s="11" t="s">
        <v>7</v>
      </c>
      <c r="D21" s="13" t="s">
        <v>60</v>
      </c>
      <c r="E21" s="12" t="s">
        <v>61</v>
      </c>
      <c r="F21" s="23" t="s">
        <v>10</v>
      </c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7"/>
      <c r="AA21" s="34">
        <v>5</v>
      </c>
      <c r="AB21" s="22">
        <f t="shared" si="2"/>
        <v>5</v>
      </c>
      <c r="AC21" s="10"/>
      <c r="AD21" s="70">
        <v>701516</v>
      </c>
    </row>
    <row r="22" spans="1:30" x14ac:dyDescent="0.25">
      <c r="A22" s="60"/>
      <c r="B22" s="8"/>
      <c r="C22" s="11" t="s">
        <v>69</v>
      </c>
      <c r="D22" s="13" t="s">
        <v>74</v>
      </c>
      <c r="E22" s="12" t="s">
        <v>75</v>
      </c>
      <c r="F22" s="23" t="s">
        <v>10</v>
      </c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7"/>
      <c r="AA22" s="34"/>
      <c r="AB22" s="22">
        <f>SUM(G22:AA22)</f>
        <v>0</v>
      </c>
      <c r="AC22" s="10"/>
      <c r="AD22" s="70">
        <v>597081</v>
      </c>
    </row>
    <row r="23" spans="1:30" x14ac:dyDescent="0.25">
      <c r="A23" s="60"/>
      <c r="B23" s="8"/>
      <c r="C23" s="11" t="s">
        <v>50</v>
      </c>
      <c r="D23" s="13" t="s">
        <v>51</v>
      </c>
      <c r="E23" s="12" t="s">
        <v>52</v>
      </c>
      <c r="F23" s="23" t="s">
        <v>10</v>
      </c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7"/>
      <c r="AA23" s="34">
        <v>5</v>
      </c>
      <c r="AB23" s="22">
        <f t="shared" si="2"/>
        <v>5</v>
      </c>
      <c r="AC23" s="10"/>
      <c r="AD23" s="70">
        <v>953093</v>
      </c>
    </row>
    <row r="24" spans="1:30" x14ac:dyDescent="0.25">
      <c r="A24" s="60"/>
      <c r="B24" s="8"/>
      <c r="C24" s="11" t="s">
        <v>29</v>
      </c>
      <c r="D24" s="13" t="s">
        <v>30</v>
      </c>
      <c r="E24" s="12" t="s">
        <v>31</v>
      </c>
      <c r="F24" s="23" t="s">
        <v>10</v>
      </c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7"/>
      <c r="AA24" s="34"/>
      <c r="AB24" s="22">
        <f t="shared" si="2"/>
        <v>0</v>
      </c>
      <c r="AC24" s="10"/>
      <c r="AD24" s="70">
        <v>754583</v>
      </c>
    </row>
    <row r="25" spans="1:30" x14ac:dyDescent="0.25">
      <c r="A25" s="60"/>
      <c r="B25" s="8"/>
      <c r="C25" s="11" t="s">
        <v>29</v>
      </c>
      <c r="D25" s="13" t="s">
        <v>76</v>
      </c>
      <c r="E25" s="12" t="s">
        <v>77</v>
      </c>
      <c r="F25" s="23" t="s">
        <v>10</v>
      </c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7"/>
      <c r="AA25" s="34"/>
      <c r="AB25" s="22">
        <f t="shared" si="2"/>
        <v>0</v>
      </c>
      <c r="AC25" s="10"/>
      <c r="AD25" s="70">
        <v>271873</v>
      </c>
    </row>
    <row r="26" spans="1:30" x14ac:dyDescent="0.25">
      <c r="A26" s="60"/>
      <c r="B26" s="8"/>
      <c r="C26" s="11" t="s">
        <v>50</v>
      </c>
      <c r="D26" s="13" t="s">
        <v>80</v>
      </c>
      <c r="E26" s="12" t="s">
        <v>81</v>
      </c>
      <c r="F26" s="23" t="s">
        <v>10</v>
      </c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7"/>
      <c r="AA26" s="34"/>
      <c r="AB26" s="22">
        <f t="shared" si="2"/>
        <v>0</v>
      </c>
      <c r="AC26" s="10"/>
      <c r="AD26" s="70">
        <v>1203959</v>
      </c>
    </row>
    <row r="27" spans="1:30" x14ac:dyDescent="0.25">
      <c r="A27" s="60"/>
      <c r="B27" s="8"/>
      <c r="C27" s="11" t="s">
        <v>7</v>
      </c>
      <c r="D27" s="13" t="s">
        <v>32</v>
      </c>
      <c r="E27" s="12" t="s">
        <v>33</v>
      </c>
      <c r="F27" s="23" t="s">
        <v>10</v>
      </c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7"/>
      <c r="AA27" s="34">
        <v>5</v>
      </c>
      <c r="AB27" s="22">
        <f t="shared" si="2"/>
        <v>5</v>
      </c>
      <c r="AC27" s="10"/>
      <c r="AD27" s="70">
        <v>788454</v>
      </c>
    </row>
    <row r="28" spans="1:30" ht="15" customHeight="1" x14ac:dyDescent="0.25">
      <c r="A28" s="60"/>
      <c r="B28" s="8"/>
      <c r="C28" s="11" t="s">
        <v>7</v>
      </c>
      <c r="D28" s="13" t="s">
        <v>115</v>
      </c>
      <c r="E28" s="12" t="s">
        <v>68</v>
      </c>
      <c r="F28" s="23" t="s">
        <v>10</v>
      </c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7"/>
      <c r="AA28" s="34">
        <v>5</v>
      </c>
      <c r="AB28" s="22">
        <f t="shared" si="2"/>
        <v>5</v>
      </c>
      <c r="AC28" s="10"/>
      <c r="AD28" s="70">
        <v>2127103</v>
      </c>
    </row>
    <row r="29" spans="1:30" x14ac:dyDescent="0.25">
      <c r="A29" s="60"/>
      <c r="B29" s="8"/>
      <c r="C29" s="11" t="s">
        <v>12</v>
      </c>
      <c r="D29" s="13" t="s">
        <v>44</v>
      </c>
      <c r="E29" s="12" t="s">
        <v>45</v>
      </c>
      <c r="F29" s="23" t="s">
        <v>10</v>
      </c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7"/>
      <c r="AA29" s="34"/>
      <c r="AB29" s="22">
        <f t="shared" si="2"/>
        <v>0</v>
      </c>
      <c r="AC29" s="10"/>
      <c r="AD29" s="70">
        <v>4116814</v>
      </c>
    </row>
    <row r="30" spans="1:30" x14ac:dyDescent="0.25">
      <c r="A30" s="60"/>
      <c r="B30" s="8"/>
      <c r="C30" s="11" t="s">
        <v>7</v>
      </c>
      <c r="D30" s="13" t="s">
        <v>62</v>
      </c>
      <c r="E30" s="12" t="s">
        <v>63</v>
      </c>
      <c r="F30" s="23" t="s">
        <v>10</v>
      </c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7"/>
      <c r="AA30" s="34"/>
      <c r="AB30" s="22">
        <f t="shared" si="2"/>
        <v>0</v>
      </c>
      <c r="AC30" s="10"/>
      <c r="AD30" s="70">
        <v>2997770</v>
      </c>
    </row>
    <row r="31" spans="1:30" x14ac:dyDescent="0.25">
      <c r="A31" s="60"/>
      <c r="B31" s="8"/>
      <c r="C31" s="11" t="s">
        <v>37</v>
      </c>
      <c r="D31" s="13" t="s">
        <v>72</v>
      </c>
      <c r="E31" s="12" t="s">
        <v>73</v>
      </c>
      <c r="F31" s="23" t="s">
        <v>10</v>
      </c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7"/>
      <c r="AA31" s="34"/>
      <c r="AB31" s="22">
        <f t="shared" si="2"/>
        <v>0</v>
      </c>
      <c r="AC31" s="10"/>
      <c r="AD31" s="70">
        <v>1346095</v>
      </c>
    </row>
    <row r="32" spans="1:30" x14ac:dyDescent="0.25">
      <c r="A32" s="60"/>
      <c r="B32" s="8"/>
      <c r="C32" s="11" t="s">
        <v>29</v>
      </c>
      <c r="D32" s="13" t="s">
        <v>46</v>
      </c>
      <c r="E32" s="12" t="s">
        <v>47</v>
      </c>
      <c r="F32" s="23" t="s">
        <v>10</v>
      </c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7"/>
      <c r="AA32" s="34"/>
      <c r="AB32" s="22">
        <f t="shared" si="2"/>
        <v>0</v>
      </c>
      <c r="AC32" s="10"/>
      <c r="AD32" s="70">
        <v>229541</v>
      </c>
    </row>
    <row r="33" spans="1:33" x14ac:dyDescent="0.25">
      <c r="A33" s="60"/>
      <c r="B33" s="8"/>
      <c r="C33" s="11" t="s">
        <v>50</v>
      </c>
      <c r="D33" s="13" t="s">
        <v>55</v>
      </c>
      <c r="E33" s="12" t="s">
        <v>56</v>
      </c>
      <c r="F33" s="23" t="s">
        <v>10</v>
      </c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7"/>
      <c r="AA33" s="34">
        <v>5</v>
      </c>
      <c r="AB33" s="22">
        <f t="shared" si="2"/>
        <v>5</v>
      </c>
      <c r="AC33" s="10"/>
      <c r="AD33" s="70">
        <v>362000</v>
      </c>
    </row>
    <row r="34" spans="1:33" x14ac:dyDescent="0.25">
      <c r="A34" s="60"/>
      <c r="B34" s="8"/>
      <c r="C34" s="38" t="s">
        <v>34</v>
      </c>
      <c r="D34" s="51" t="s">
        <v>35</v>
      </c>
      <c r="E34" s="39" t="s">
        <v>36</v>
      </c>
      <c r="F34" s="40" t="s">
        <v>10</v>
      </c>
      <c r="G34" s="31"/>
      <c r="H34" s="32"/>
      <c r="I34" s="36"/>
      <c r="J34" s="36"/>
      <c r="K34" s="36"/>
      <c r="L34" s="36"/>
      <c r="M34" s="36"/>
      <c r="N34" s="36"/>
      <c r="O34" s="36"/>
      <c r="P34" s="36"/>
      <c r="Q34" s="36"/>
      <c r="R34" s="31"/>
      <c r="S34" s="36"/>
      <c r="T34" s="36"/>
      <c r="U34" s="36"/>
      <c r="V34" s="36"/>
      <c r="W34" s="36"/>
      <c r="X34" s="36"/>
      <c r="Y34" s="36"/>
      <c r="Z34" s="37"/>
      <c r="AA34" s="41">
        <v>5</v>
      </c>
      <c r="AB34" s="22">
        <f t="shared" si="2"/>
        <v>5</v>
      </c>
      <c r="AC34" s="10"/>
      <c r="AD34" s="70">
        <v>2133386</v>
      </c>
    </row>
    <row r="35" spans="1:33" x14ac:dyDescent="0.25">
      <c r="A35" s="60"/>
      <c r="B35" s="8"/>
      <c r="C35" s="14" t="s">
        <v>7</v>
      </c>
      <c r="D35" s="52" t="s">
        <v>42</v>
      </c>
      <c r="E35" s="15" t="s">
        <v>43</v>
      </c>
      <c r="F35" s="25" t="s">
        <v>10</v>
      </c>
      <c r="G35" s="36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7"/>
      <c r="AA35" s="35"/>
      <c r="AB35" s="22">
        <f t="shared" si="2"/>
        <v>0</v>
      </c>
      <c r="AC35" s="16"/>
      <c r="AD35" s="70">
        <v>850376</v>
      </c>
    </row>
    <row r="36" spans="1:33" ht="30" x14ac:dyDescent="0.25">
      <c r="A36" s="60"/>
      <c r="B36" s="8"/>
      <c r="C36" s="11" t="s">
        <v>12</v>
      </c>
      <c r="D36" s="13" t="s">
        <v>57</v>
      </c>
      <c r="E36" s="12" t="s">
        <v>58</v>
      </c>
      <c r="F36" s="24" t="s">
        <v>59</v>
      </c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7"/>
      <c r="AA36" s="34"/>
      <c r="AB36" s="22">
        <f t="shared" ref="AB36" si="3">SUM(G36:AA36)</f>
        <v>0</v>
      </c>
      <c r="AC36" s="10"/>
      <c r="AD36" s="70">
        <v>1759411</v>
      </c>
      <c r="AE36" s="43"/>
      <c r="AG36" s="18"/>
    </row>
    <row r="37" spans="1:33" x14ac:dyDescent="0.25">
      <c r="AC37" s="18">
        <f>SUM(AC4:AC36)</f>
        <v>0</v>
      </c>
      <c r="AD37" s="18">
        <f>SUM(AD3:AD36)</f>
        <v>52129174</v>
      </c>
      <c r="AE37" s="43"/>
    </row>
    <row r="38" spans="1:33" x14ac:dyDescent="0.25">
      <c r="B38" s="21" t="s">
        <v>82</v>
      </c>
      <c r="C38" s="21"/>
      <c r="D38" s="53"/>
      <c r="E38" s="21"/>
      <c r="F38" s="21"/>
      <c r="G38" s="21"/>
      <c r="H38" s="21"/>
      <c r="I38" s="21"/>
      <c r="AD38" s="18"/>
    </row>
    <row r="39" spans="1:33" x14ac:dyDescent="0.25">
      <c r="Z39" s="48"/>
      <c r="AA39" s="48"/>
      <c r="AB39" s="48"/>
      <c r="AC39" s="48"/>
      <c r="AD39" s="49"/>
    </row>
    <row r="40" spans="1:33" x14ac:dyDescent="0.25">
      <c r="X40" s="47"/>
      <c r="Z40" s="45"/>
      <c r="AA40" s="46"/>
      <c r="AB40" s="46"/>
      <c r="AC40" s="45"/>
      <c r="AD40" s="45"/>
      <c r="AE40" s="43"/>
    </row>
  </sheetData>
  <autoFilter ref="A1:AE38" xr:uid="{207765D1-FCC9-4F9D-BE0F-482909CAF9CD}"/>
  <sortState xmlns:xlrd2="http://schemas.microsoft.com/office/spreadsheetml/2017/richdata2" ref="A13:AE36">
    <sortCondition descending="1" ref="AB13:AB36"/>
  </sortState>
  <mergeCells count="1">
    <mergeCell ref="B2:F2"/>
  </mergeCells>
  <conditionalFormatting sqref="AC4:AC12">
    <cfRule type="expression" dxfId="5" priority="44">
      <formula>#REF!&lt;0</formula>
    </cfRule>
  </conditionalFormatting>
  <conditionalFormatting sqref="AC3:AC7 AC8:AD36 AD4:AD7">
    <cfRule type="cellIs" dxfId="4" priority="21" operator="lessThan">
      <formula>0</formula>
    </cfRule>
  </conditionalFormatting>
  <conditionalFormatting sqref="AC9:AC36">
    <cfRule type="expression" dxfId="3" priority="22">
      <formula>#REF!&lt;0</formula>
    </cfRule>
  </conditionalFormatting>
  <conditionalFormatting sqref="AC3 AD4:AD36">
    <cfRule type="expression" dxfId="2" priority="13">
      <formula>#REF!&lt;0</formula>
    </cfRule>
  </conditionalFormatting>
  <conditionalFormatting sqref="AD3">
    <cfRule type="cellIs" dxfId="1" priority="5" operator="lessThan">
      <formula>0</formula>
    </cfRule>
  </conditionalFormatting>
  <conditionalFormatting sqref="AD3">
    <cfRule type="expression" dxfId="0" priority="6">
      <formula>#REF!&lt;0</formula>
    </cfRule>
  </conditionalFormatting>
  <dataValidations count="3">
    <dataValidation allowBlank="1" showErrorMessage="1" sqref="A4:D4 AA13:AB36 A1:AD1 G3:AA3 AD3:AD7 B8:B36 E4:AC7 B5:D7 C8:AD12" xr:uid="{F3226503-B38D-4323-A864-CCA53DF9BD31}"/>
    <dataValidation type="list" allowBlank="1" showInputMessage="1" showErrorMessage="1" sqref="M3 M9:M11" xr:uid="{C35597C5-776E-482E-92A6-815DE7028D7A}">
      <formula1>"N/A, FMR, Actual Rent"</formula1>
    </dataValidation>
    <dataValidation type="list" allowBlank="1" showInputMessage="1" showErrorMessage="1" sqref="F3:F7 F8:F36" xr:uid="{DA5C34EA-5FD9-4848-B8DF-C3A11924584B}">
      <formula1>"PH, TH, Joint TH &amp; PH-RRH, HMIS, SSO, TRA, PRA, SRA, S+C/SRO"</formula1>
    </dataValidation>
  </dataValidations>
  <pageMargins left="0.25" right="0.25" top="0.75" bottom="0.75" header="0.3" footer="0.3"/>
  <pageSetup scale="3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9D8516E911D46AA5376B1DC50759F" ma:contentTypeVersion="16" ma:contentTypeDescription="Create a new document." ma:contentTypeScope="" ma:versionID="9ed9cc4d47559252a1faaf5225d45a7d">
  <xsd:schema xmlns:xsd="http://www.w3.org/2001/XMLSchema" xmlns:xs="http://www.w3.org/2001/XMLSchema" xmlns:p="http://schemas.microsoft.com/office/2006/metadata/properties" xmlns:ns3="00672485-7a56-418b-ad40-b1fcdec6b84e" xmlns:ns4="d0b53e07-66e0-4339-93a5-5fc5b498af67" targetNamespace="http://schemas.microsoft.com/office/2006/metadata/properties" ma:root="true" ma:fieldsID="034be92af2bf36ea82a031e3b4654d42" ns3:_="" ns4:_="">
    <xsd:import namespace="00672485-7a56-418b-ad40-b1fcdec6b84e"/>
    <xsd:import namespace="d0b53e07-66e0-4339-93a5-5fc5b498a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72485-7a56-418b-ad40-b1fcdec6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53e07-66e0-4339-93a5-5fc5b498a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672485-7a56-418b-ad40-b1fcdec6b84e" xsi:nil="true"/>
  </documentManagement>
</p:properties>
</file>

<file path=customXml/itemProps1.xml><?xml version="1.0" encoding="utf-8"?>
<ds:datastoreItem xmlns:ds="http://schemas.openxmlformats.org/officeDocument/2006/customXml" ds:itemID="{6840545E-25B9-4D32-8C17-F874A4BCF8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660F71-0C6B-45AC-9B40-B25039731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72485-7a56-418b-ad40-b1fcdec6b84e"/>
    <ds:schemaRef ds:uri="d0b53e07-66e0-4339-93a5-5fc5b498a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32C470-79ED-42CF-8ECC-AD5C5F81FC65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00672485-7a56-418b-ad40-b1fcdec6b84e"/>
    <ds:schemaRef ds:uri="http://schemas.microsoft.com/office/infopath/2007/PartnerControls"/>
    <ds:schemaRef ds:uri="http://purl.org/dc/elements/1.1/"/>
    <ds:schemaRef ds:uri="d0b53e07-66e0-4339-93a5-5fc5b498af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Sarria, Manuel (HT)</dc:creator>
  <cp:lastModifiedBy>Sarria, Manuel (HT)</cp:lastModifiedBy>
  <cp:lastPrinted>2024-08-25T19:55:09Z</cp:lastPrinted>
  <dcterms:created xsi:type="dcterms:W3CDTF">2024-01-08T19:33:15Z</dcterms:created>
  <dcterms:modified xsi:type="dcterms:W3CDTF">2025-01-17T21:34:45Z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0x010100E1F9D8516E911D46AA5376B1DC50759F</vt:lpwstr>
  </property>
</Properties>
</file>